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<sst xmlns="http://schemas.openxmlformats.org/spreadsheetml/2006/main" count="260" uniqueCount="104">
  <si>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</si>
  <si>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</si>
  <si>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</si>
  <si>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</si>
  <si>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</si>
  <si>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</si>
  <si>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</si>
  <si>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</si>
  <si>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</si>
  <si>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</si>
  <si>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</si>
  <si>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</si>
  <si>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</si>
  <si>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</si>
  <si>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</si>
  <si>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</si>
  <si>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</si>
  <si>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</si>
  <si>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</si>
  <si>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</si>
  <si>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</si>
  <si>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</si>
  <si>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</si>
  <si>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</si>
  <si>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</si>
  <si>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</si>
  <si>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</si>
  <si>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</si>
  <si>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</si>
  <si>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</si>
  <si>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</si>
  <si>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</si>
  <si>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</si>
  <si>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</si>
  <si>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</si>
  <si>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</si>
  <si>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</si>
  <si>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</si>
  <si>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</si>
  <si>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</si>
  <si>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</si>
  <si>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</si>
  <si>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</si>
  <si>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</si>
  <si>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</si>
  <si>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</si>
  <si>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</si>
  <si>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</si>
  <si>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</si>
  <si>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</si>
  <si>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</si>
  <si>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</si>
  <si>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</si>
  <si>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</si>
  <si>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</si>
  <si>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</si>
  <si>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</si>
  <si>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</si>
  <si>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</si>
  <si>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</si>
  <si>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</si>
  <si>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</si>
  <si>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</si>
  <si>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</si>
  <si>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</si>
  <si>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</si>
  <si>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</si>
  <si>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</si>
  <si>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</si>
  <si>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</si>
  <si>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</si>
  <si>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</si>
  <si>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</si>
  <si>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</si>
  <si>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</si>
  <si>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</si>
  <si>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</si>
  <si>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</si>
  <si>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</si>
  <si>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</si>
  <si>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</si>
  <si>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</si>
  <si>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</si>
  <si>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</si>
  <si>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</si>
  <si>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</si>
  <si>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</si>
  <si>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</si>
  <si>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</si>
  <si>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</si>
  <si>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</si>
  <si>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</si>
  <si>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</si>
  <si>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</si>
  <si>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</si>
  <si>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</si>
  <si>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</si>
  <si>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</si>
  <si>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</si>
  <si>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14.06.2019</t>
    </r>
    <r>
      <rPr>
        <sz val="10"/>
        <rFont val="Times New Roman"/>
        <family val="1"/>
      </rPr>
      <t xml:space="preserve"> (тис.грн.)</t>
    </r>
  </si>
  <si>
    <t>станом на 18.06.2019</t>
  </si>
  <si>
    <r>
      <t xml:space="preserve">станом на 18.06.2019р.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</si>
  <si>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18.06.2019р.</t>
    </r>
  </si>
  <si>
    <t>Зміни до   розпису доходів станом на 18.06.2019р.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</si>
</sst>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8943174"/>
        <c:axId val="36270839"/>
      </c:lineChart>
      <c:catAx>
        <c:axId val="189431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0839"/>
        <c:crosses val="autoZero"/>
        <c:auto val="0"/>
        <c:lblOffset val="100"/>
        <c:tickLblSkip val="1"/>
        <c:noMultiLvlLbl val="0"/>
      </c:catAx>
      <c:valAx>
        <c:axId val="362708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9431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8002096"/>
        <c:axId val="52256817"/>
      </c:lineChart>
      <c:catAx>
        <c:axId val="58002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56817"/>
        <c:crosses val="autoZero"/>
        <c:auto val="0"/>
        <c:lblOffset val="100"/>
        <c:tickLblSkip val="1"/>
        <c:noMultiLvlLbl val="0"/>
      </c:catAx>
      <c:valAx>
        <c:axId val="5225681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020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49306"/>
        <c:axId val="4943755"/>
      </c:lineChart>
      <c:catAx>
        <c:axId val="5493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3755"/>
        <c:crosses val="autoZero"/>
        <c:auto val="0"/>
        <c:lblOffset val="100"/>
        <c:tickLblSkip val="1"/>
        <c:noMultiLvlLbl val="0"/>
      </c:catAx>
      <c:valAx>
        <c:axId val="494375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3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 val="autoZero"/>
        <c:auto val="0"/>
        <c:lblOffset val="100"/>
        <c:tickLblSkip val="1"/>
        <c:noMultiLvlLbl val="0"/>
      </c:catAx>
      <c:valAx>
        <c:axId val="6489984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93796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47227694"/>
        <c:axId val="22396063"/>
      </c:lineChart>
      <c:dateAx>
        <c:axId val="472276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960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39606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22769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237976"/>
        <c:axId val="2141785"/>
      </c:lineChart>
      <c:dateAx>
        <c:axId val="2379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178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4178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97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276066"/>
        <c:axId val="39266867"/>
      </c:bar3D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66867"/>
        <c:crosses val="autoZero"/>
        <c:auto val="1"/>
        <c:lblOffset val="100"/>
        <c:tickLblSkip val="1"/>
        <c:noMultiLvlLbl val="0"/>
      </c:catAx>
      <c:valAx>
        <c:axId val="39266867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7606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857484"/>
        <c:axId val="26499629"/>
      </c:bar3DChart>
      <c:catAx>
        <c:axId val="178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748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844 728,3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- 85 352,6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- 95 973,4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0</v>
          </cell>
          <cell r="K6">
            <v>25290220.759999998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0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25290.220759999997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09">
        <v>0</v>
      </c>
      <c r="V20" s="110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09">
        <v>0</v>
      </c>
      <c r="V22" s="110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4"/>
      <c r="V23" s="125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6">
        <f>SUM(U4:U23)</f>
        <v>1</v>
      </c>
      <c r="V24" s="127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43586</v>
      </c>
      <c r="S29" s="129">
        <v>1497.42704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43586</v>
      </c>
      <c r="S39" s="118">
        <v>57866.88668999999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91</v>
      </c>
      <c r="S1" s="136"/>
      <c r="T1" s="136"/>
      <c r="U1" s="136"/>
      <c r="V1" s="136"/>
      <c r="W1" s="137"/>
    </row>
    <row r="2" spans="1:23" ht="15" thickBot="1">
      <c r="A2" s="138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0">
        <v>1</v>
      </c>
      <c r="V6" s="131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0">
        <v>0</v>
      </c>
      <c r="V7" s="131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09">
        <v>0</v>
      </c>
      <c r="V11" s="110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09">
        <v>0</v>
      </c>
      <c r="V13" s="110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09">
        <v>0</v>
      </c>
      <c r="V22" s="110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09">
        <v>0</v>
      </c>
      <c r="V23" s="110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09">
        <v>0</v>
      </c>
      <c r="V24" s="110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4">
        <v>0</v>
      </c>
      <c r="V25" s="125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6">
        <f>SUM(U4:U25)</f>
        <v>1</v>
      </c>
      <c r="V26" s="127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4" t="s">
        <v>33</v>
      </c>
      <c r="S29" s="114"/>
      <c r="T29" s="114"/>
      <c r="U29" s="11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6">
        <v>43617</v>
      </c>
      <c r="S31" s="129">
        <v>28.16056</v>
      </c>
      <c r="T31" s="129"/>
      <c r="U31" s="129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7"/>
      <c r="S32" s="129"/>
      <c r="T32" s="129"/>
      <c r="U32" s="129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1" t="s">
        <v>45</v>
      </c>
      <c r="T34" s="112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40</v>
      </c>
      <c r="T35" s="113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4" t="s">
        <v>30</v>
      </c>
      <c r="S39" s="114"/>
      <c r="T39" s="114"/>
      <c r="U39" s="114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5" t="s">
        <v>31</v>
      </c>
      <c r="S40" s="115"/>
      <c r="T40" s="115"/>
      <c r="U40" s="115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6">
        <v>43617</v>
      </c>
      <c r="S41" s="118">
        <v>40942.50172</v>
      </c>
      <c r="T41" s="119"/>
      <c r="U41" s="120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7"/>
      <c r="S42" s="121"/>
      <c r="T42" s="122"/>
      <c r="U42" s="123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97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6753.876999999999</v>
      </c>
      <c r="R4" s="94">
        <v>0</v>
      </c>
      <c r="S4" s="95">
        <v>0</v>
      </c>
      <c r="T4" s="96">
        <v>38.3</v>
      </c>
      <c r="U4" s="146">
        <v>0</v>
      </c>
      <c r="V4" s="147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6753.9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6753.9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6753.9</v>
      </c>
      <c r="R7" s="71">
        <v>0</v>
      </c>
      <c r="S7" s="72">
        <v>0</v>
      </c>
      <c r="T7" s="73">
        <v>401.74</v>
      </c>
      <c r="U7" s="130">
        <v>0</v>
      </c>
      <c r="V7" s="131"/>
      <c r="W7" s="68">
        <f t="shared" si="3"/>
        <v>401.74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6753.9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6753.9</v>
      </c>
      <c r="R9" s="71">
        <v>0</v>
      </c>
      <c r="S9" s="72">
        <v>0</v>
      </c>
      <c r="T9" s="70">
        <v>0</v>
      </c>
      <c r="U9" s="109">
        <v>1</v>
      </c>
      <c r="V9" s="110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6753.9</v>
      </c>
      <c r="R10" s="71">
        <v>0</v>
      </c>
      <c r="S10" s="72">
        <v>0</v>
      </c>
      <c r="T10" s="70">
        <v>0.1</v>
      </c>
      <c r="U10" s="109">
        <v>0</v>
      </c>
      <c r="V10" s="110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6753.9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26.139999999999095</v>
      </c>
      <c r="N12" s="65">
        <v>8385.14</v>
      </c>
      <c r="O12" s="65">
        <v>6900</v>
      </c>
      <c r="P12" s="3">
        <f t="shared" si="1"/>
        <v>1.21523768115942</v>
      </c>
      <c r="Q12" s="2">
        <v>6753.9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6753.9</v>
      </c>
      <c r="R13" s="69"/>
      <c r="S13" s="65"/>
      <c r="T13" s="70"/>
      <c r="U13" s="109"/>
      <c r="V13" s="110"/>
      <c r="W13" s="68">
        <f t="shared" si="3"/>
        <v>0</v>
      </c>
    </row>
    <row r="14" spans="1:23" ht="12.75">
      <c r="A14" s="10">
        <v>43634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6500</v>
      </c>
      <c r="P14" s="3">
        <f t="shared" si="1"/>
        <v>0</v>
      </c>
      <c r="Q14" s="2">
        <v>6753.9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6753.9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6753.9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6753.9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6753.9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6753.9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6753.9</v>
      </c>
      <c r="R20" s="102"/>
      <c r="S20" s="103"/>
      <c r="T20" s="104"/>
      <c r="U20" s="109"/>
      <c r="V20" s="110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6753.9</v>
      </c>
      <c r="R21" s="98"/>
      <c r="S21" s="99"/>
      <c r="T21" s="100"/>
      <c r="U21" s="124"/>
      <c r="V21" s="125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53308.7</v>
      </c>
      <c r="C22" s="85">
        <f t="shared" si="4"/>
        <v>2661.2000000000003</v>
      </c>
      <c r="D22" s="107">
        <f t="shared" si="4"/>
        <v>356.09999999999997</v>
      </c>
      <c r="E22" s="107">
        <f t="shared" si="4"/>
        <v>2305.1</v>
      </c>
      <c r="F22" s="85">
        <f t="shared" si="4"/>
        <v>490.05</v>
      </c>
      <c r="G22" s="85">
        <f t="shared" si="4"/>
        <v>2251.3500000000004</v>
      </c>
      <c r="H22" s="85">
        <f t="shared" si="4"/>
        <v>5438.75</v>
      </c>
      <c r="I22" s="85">
        <f t="shared" si="4"/>
        <v>834.6</v>
      </c>
      <c r="J22" s="85">
        <f t="shared" si="4"/>
        <v>458.55</v>
      </c>
      <c r="K22" s="85">
        <f t="shared" si="4"/>
        <v>694.6</v>
      </c>
      <c r="L22" s="85">
        <f t="shared" si="4"/>
        <v>1046.2</v>
      </c>
      <c r="M22" s="84">
        <f t="shared" si="4"/>
        <v>354.7699999999963</v>
      </c>
      <c r="N22" s="84">
        <f t="shared" si="4"/>
        <v>67538.76999999999</v>
      </c>
      <c r="O22" s="84">
        <f t="shared" si="4"/>
        <v>152910</v>
      </c>
      <c r="P22" s="86">
        <f>N22/O22</f>
        <v>0.4416896867438362</v>
      </c>
      <c r="Q22" s="2"/>
      <c r="R22" s="75">
        <f>SUM(R4:R21)</f>
        <v>0</v>
      </c>
      <c r="S22" s="75">
        <f>SUM(S4:S21)</f>
        <v>0</v>
      </c>
      <c r="T22" s="75">
        <f>SUM(T4:T21)</f>
        <v>440.14000000000004</v>
      </c>
      <c r="U22" s="126">
        <f>SUM(U4:U21)</f>
        <v>1</v>
      </c>
      <c r="V22" s="127"/>
      <c r="W22" s="75">
        <f>R22+S22+U22+T22+V22</f>
        <v>441.14000000000004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4" t="s">
        <v>33</v>
      </c>
      <c r="S25" s="114"/>
      <c r="T25" s="114"/>
      <c r="U25" s="114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29</v>
      </c>
      <c r="S26" s="128"/>
      <c r="T26" s="128"/>
      <c r="U26" s="12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>
        <v>43634</v>
      </c>
      <c r="S27" s="129">
        <v>0</v>
      </c>
      <c r="T27" s="129"/>
      <c r="U27" s="129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/>
      <c r="S28" s="129"/>
      <c r="T28" s="129"/>
      <c r="U28" s="129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1" t="s">
        <v>45</v>
      </c>
      <c r="T30" s="112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3" t="s">
        <v>40</v>
      </c>
      <c r="T31" s="113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4" t="s">
        <v>30</v>
      </c>
      <c r="S35" s="114"/>
      <c r="T35" s="114"/>
      <c r="U35" s="114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31</v>
      </c>
      <c r="S36" s="115"/>
      <c r="T36" s="115"/>
      <c r="U36" s="115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>
        <v>43634</v>
      </c>
      <c r="S37" s="118">
        <v>25290.220759999997</v>
      </c>
      <c r="T37" s="119"/>
      <c r="U37" s="120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/>
      <c r="S38" s="121"/>
      <c r="T38" s="122"/>
      <c r="U38" s="123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102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99</v>
      </c>
      <c r="P27" s="159"/>
    </row>
    <row r="28" spans="1:16" ht="30.75" customHeight="1">
      <c r="A28" s="149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червень!S37</f>
        <v>25290.220759999997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3323.37</v>
      </c>
      <c r="H29" s="45">
        <v>12</v>
      </c>
      <c r="I29" s="45">
        <v>6</v>
      </c>
      <c r="J29" s="45"/>
      <c r="K29" s="45"/>
      <c r="L29" s="59">
        <f>H29+F29+D29+J29+B29</f>
        <v>35565</v>
      </c>
      <c r="M29" s="46">
        <f>C29+E29+G29+I29</f>
        <v>3500.96</v>
      </c>
      <c r="N29" s="47">
        <f>M29-L29</f>
        <v>-32064.04</v>
      </c>
      <c r="O29" s="160">
        <f>червень!S27</f>
        <v>0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512952.36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75422.71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159698.69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16093.869999999999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54101.96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16711.600000000013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844728.27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3323.37</v>
      </c>
    </row>
    <row r="61" spans="1:3" ht="25.5">
      <c r="A61" s="76" t="s">
        <v>55</v>
      </c>
      <c r="B61" s="9">
        <f>H29</f>
        <v>12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2019-06-18T13:49:22Z</dcterms:modified>
  <cp:category/>
  <cp:version/>
  <cp:contentType/>
  <cp:contentStatus/>
</cp:coreProperties>
</file>